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38C15968-7C21-4181-8844-B5B7577D04E0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DQE!$A$1:$G$85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2" l="1"/>
  <c r="G80" i="2"/>
  <c r="G79" i="2"/>
  <c r="G77" i="2"/>
  <c r="G76" i="2"/>
  <c r="G75" i="2"/>
  <c r="G74" i="2"/>
  <c r="G73" i="2"/>
  <c r="G72" i="2"/>
  <c r="G71" i="2"/>
  <c r="G70" i="2"/>
  <c r="G68" i="2"/>
  <c r="G67" i="2"/>
  <c r="G66" i="2"/>
  <c r="G65" i="2"/>
  <c r="G64" i="2"/>
  <c r="G62" i="2"/>
  <c r="G60" i="2"/>
  <c r="G57" i="2"/>
  <c r="G56" i="2"/>
  <c r="G55" i="2"/>
  <c r="G54" i="2"/>
  <c r="G53" i="2"/>
  <c r="G52" i="2"/>
  <c r="G51" i="2"/>
  <c r="G50" i="2"/>
  <c r="G49" i="2"/>
  <c r="G48" i="2"/>
  <c r="G47" i="2"/>
  <c r="G46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4" i="2"/>
  <c r="G17" i="2"/>
  <c r="G23" i="2"/>
  <c r="G22" i="2"/>
  <c r="G21" i="2"/>
  <c r="G18" i="2"/>
  <c r="B7" i="2"/>
  <c r="G83" i="2" l="1"/>
  <c r="G84" i="2" s="1"/>
  <c r="G85" i="2" s="1"/>
</calcChain>
</file>

<file path=xl/sharedStrings.xml><?xml version="1.0" encoding="utf-8"?>
<sst xmlns="http://schemas.openxmlformats.org/spreadsheetml/2006/main" count="234" uniqueCount="181">
  <si>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</si>
  <si>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</si>
  <si>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</si>
  <si>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</si>
  <si>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</si>
  <si>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</si>
  <si>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</si>
  <si>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</si>
  <si>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</si>
  <si>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</si>
  <si>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</si>
  <si>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</si>
  <si>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</si>
  <si>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</si>
  <si>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</si>
  <si>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</si>
  <si>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</si>
  <si>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</si>
  <si>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</si>
  <si>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</si>
  <si>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</si>
  <si>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</si>
  <si>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</si>
  <si>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</si>
  <si>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</si>
  <si>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</si>
  <si>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</si>
  <si>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</si>
  <si>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</si>
  <si>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</si>
  <si>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</si>
  <si>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</si>
  <si>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</si>
  <si>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</si>
  <si>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</si>
  <si>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</si>
  <si>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</si>
  <si>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</si>
  <si>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</si>
  <si>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</si>
  <si>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</si>
  <si>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</si>
  <si>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</si>
  <si>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</si>
  <si>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</si>
  <si>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</si>
  <si>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</si>
  <si>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11 MENUISERIE INTERIEURE BOIS - CLOISONS MOBILES - DEMENAGEMENT DU MOBILIER</t>
  </si>
  <si>
    <t>DESCRIPTIF DES TRAVAUX JUIN 2025</t>
  </si>
  <si>
    <t>TRAVAUX PREPARATOIRES</t>
  </si>
  <si>
    <t>1.1</t>
  </si>
  <si>
    <t>Dépose des châssis vitrés situés au dessus des rails de guidage des murs mobiles</t>
  </si>
  <si>
    <t>m2</t>
  </si>
  <si>
    <t>1.2</t>
  </si>
  <si>
    <t>Dépose soignée des murs mobiles pour réemploi, compris protection des rails de guidage et de la structure porteuse</t>
  </si>
  <si>
    <t>Forfait</t>
  </si>
  <si>
    <t>1.3</t>
  </si>
  <si>
    <t>Dépose des écrans de projection à enroulement</t>
  </si>
  <si>
    <t>TRAVAUX DE REEMMENAGEMENT ET DE REPOSE</t>
  </si>
  <si>
    <t>2.1</t>
  </si>
  <si>
    <t>Remise en place des tables et chaises individuelles</t>
  </si>
  <si>
    <t>u</t>
  </si>
  <si>
    <t>2.2</t>
  </si>
  <si>
    <t>Repose de tableau blanc</t>
  </si>
  <si>
    <t>2.3</t>
  </si>
  <si>
    <t>Repose des stores à enroulement</t>
  </si>
  <si>
    <t>2.4</t>
  </si>
  <si>
    <t>Repose des 2 murs mobiles</t>
  </si>
  <si>
    <t>BLOC PORTE</t>
  </si>
  <si>
    <t>3.1</t>
  </si>
  <si>
    <t>Bloc-porte à âme pleine avec chambranle, contre chambranle et ébrasement, finition à peindre, dimensions et degrés feu selon localisation</t>
  </si>
  <si>
    <t>3.1.1</t>
  </si>
  <si>
    <t>Dimensions 0.93 x 2.04 ml de hauteur à 1 vantail</t>
  </si>
  <si>
    <t>3.1.2</t>
  </si>
  <si>
    <t>Dimensions 0.93 x 2.04 ml de hauteur à 1 vantail, EI30</t>
  </si>
  <si>
    <t>3.1.3</t>
  </si>
  <si>
    <t>Dimensions 0.93 x 2.04 ml de hauteur à 1 vantail, E30</t>
  </si>
  <si>
    <t>3.1.4</t>
  </si>
  <si>
    <t>Dimensions 0.93 x 2.04 ml de hauteur à 1 vantail, EI60</t>
  </si>
  <si>
    <t>3.1.5</t>
  </si>
  <si>
    <t>Dimensions 0.93 x 2.70 ml de hauteur à 1 vantail, EI60</t>
  </si>
  <si>
    <t>3.1.6</t>
  </si>
  <si>
    <t>Dimensions 0.93 x 2.70 ml de hauteur à 1 vantail, E30</t>
  </si>
  <si>
    <t>3.1.7</t>
  </si>
  <si>
    <t>Dimensions 0.93+50 x 2.04 ml de hauteur à 2 vantaux</t>
  </si>
  <si>
    <t>3.1.8</t>
  </si>
  <si>
    <t>Dimensions 0.93+50 x 2.04 ml de hauteur à 2 vantaux, Va et Vient - oculus rectangulaire </t>
  </si>
  <si>
    <t>3.1.9</t>
  </si>
  <si>
    <t>Dimensions 0.93+50 x 2.04 ml de hauteur à 2 vantaux, Va et Vient - oculus rectangulaire, E30 DAS, stratifié</t>
  </si>
  <si>
    <t>3.1.10</t>
  </si>
  <si>
    <t>Dimensions 0.93+50 x 2.04 ml de hauteur à 2 vantaux, E30 DAS, stratifié</t>
  </si>
  <si>
    <t>3.1.11</t>
  </si>
  <si>
    <t>Dimensions 0.93+50 x 2.04 ml de hauteur à 2 vantaux, E30</t>
  </si>
  <si>
    <t>3.1.12</t>
  </si>
  <si>
    <t>Dimensions 0.93+50 x 2.70 ml de hauteur à 2 vantaux, E30</t>
  </si>
  <si>
    <t>3.1.13</t>
  </si>
  <si>
    <t>Dimensions 0.93+50 x 2.70 ml de hauteur à 2 vantaux, E30 DAS, stratifié</t>
  </si>
  <si>
    <t>3.1.14</t>
  </si>
  <si>
    <t>Dimensions 0.83 x 2.04 ml de hauteur à 1 vantail</t>
  </si>
  <si>
    <t>3.1.15</t>
  </si>
  <si>
    <t>Partie latérale vitrée, dimensions 0.50 x 2.04, EI30</t>
  </si>
  <si>
    <t>3.1.16</t>
  </si>
  <si>
    <t>Plus value pour placage stratifié sur les portes du rdc et des cages d'escaliers</t>
  </si>
  <si>
    <t>3.1.17</t>
  </si>
  <si>
    <t>Plus value pour porte à joint creux sur mur en béton armé au RDC</t>
  </si>
  <si>
    <t>3.1.18</t>
  </si>
  <si>
    <t>Plus value pour porte à joint creux sur cloisons séches au RDC</t>
  </si>
  <si>
    <t>3.2</t>
  </si>
  <si>
    <t>Accessoires pour les portes décrites précédemment</t>
  </si>
  <si>
    <t>3.2.1</t>
  </si>
  <si>
    <t>Garnitures de portes pour serrure pène dormant, finition aluminium naturel</t>
  </si>
  <si>
    <t>3.2.2</t>
  </si>
  <si>
    <t>Serrure à mortaiser monopoint pour cylindre de sûreté à 1 point</t>
  </si>
  <si>
    <t>3.2.3</t>
  </si>
  <si>
    <t>Cylindre de sureté à profilés doubles</t>
  </si>
  <si>
    <t>3.2.4</t>
  </si>
  <si>
    <t>Serrure à mortaiser bec de cane à condamnation</t>
  </si>
  <si>
    <t>3.2.5</t>
  </si>
  <si>
    <t>Garnitures de portes en inox brossé pour serrure bec de cane à condamnation</t>
  </si>
  <si>
    <t>3.2.6</t>
  </si>
  <si>
    <t>Butoirs de porte</t>
  </si>
  <si>
    <t>3.2.7</t>
  </si>
  <si>
    <t>Ferme-porte hydraulique à glissière</t>
  </si>
  <si>
    <t>3.2.8</t>
  </si>
  <si>
    <t>Fourniture seule du cylindre au lot serrurerie</t>
  </si>
  <si>
    <t>3.2.9</t>
  </si>
  <si>
    <t>Poignée de tirage PMR</t>
  </si>
  <si>
    <t>3.2.10</t>
  </si>
  <si>
    <t>Crémone pompier en applique à levier</t>
  </si>
  <si>
    <t>3.2.11</t>
  </si>
  <si>
    <t>Ventouse électromagnétique 500 kg, pour contrôle d'accès</t>
  </si>
  <si>
    <t>3.2.12</t>
  </si>
  <si>
    <t>Organigramme</t>
  </si>
  <si>
    <t>DIVERS</t>
  </si>
  <si>
    <t>4.1</t>
  </si>
  <si>
    <t>Trappe de visite bois, EI60 100 X 100 cm</t>
  </si>
  <si>
    <t>4.1.1</t>
  </si>
  <si>
    <t>Dimensions 100 x 100 cm </t>
  </si>
  <si>
    <t>4.2</t>
  </si>
  <si>
    <t>Store intérieur en toile à enroulement, manoeuvre manuelle</t>
  </si>
  <si>
    <t>4.2.1</t>
  </si>
  <si>
    <t>Type 01 : Dimensions 1.20 x 3.00 ht</t>
  </si>
  <si>
    <t>4.3</t>
  </si>
  <si>
    <t>Placard technique, finition prêt à peindre</t>
  </si>
  <si>
    <t>4.3.1</t>
  </si>
  <si>
    <t>Placard 1.95 x hauteur 2.60, à 2 vantaux</t>
  </si>
  <si>
    <t>4.3.2</t>
  </si>
  <si>
    <t>Placard 1.75 x hauteur 2.60, à 2 vantaux </t>
  </si>
  <si>
    <t>4.3.3</t>
  </si>
  <si>
    <t>Placard 1.95 x hauteur 2.60, à 2 vantaux  </t>
  </si>
  <si>
    <t>4.3.4</t>
  </si>
  <si>
    <t>Placard 1.75 x hauteur 2.60, à 2 vantaux</t>
  </si>
  <si>
    <t>4.3.5</t>
  </si>
  <si>
    <t>Habillage en panneau médium pour traitement des JD</t>
  </si>
  <si>
    <t>ml</t>
  </si>
  <si>
    <t>4.4</t>
  </si>
  <si>
    <t>Extincteurs</t>
  </si>
  <si>
    <t>4.4.1</t>
  </si>
  <si>
    <t>6 litres à poudre</t>
  </si>
  <si>
    <t>4.4.2</t>
  </si>
  <si>
    <t>6 litres à eau</t>
  </si>
  <si>
    <t>4.4.3</t>
  </si>
  <si>
    <t>6 litres à CO2</t>
  </si>
  <si>
    <t>4.5</t>
  </si>
  <si>
    <t>Signalétique à l'identique de l'existante sur le site UBE</t>
  </si>
  <si>
    <t>4.6</t>
  </si>
  <si>
    <t>Tableaux de consignes de sécurité, de dimensions 20 x 30 cm</t>
  </si>
  <si>
    <t>4.7</t>
  </si>
  <si>
    <t>Écran de projection motorisé, dimensions 2.00 x 2.00 ml, à intégrer dans le faux plafond ou dans le mur, au choix de l'architecte </t>
  </si>
  <si>
    <t>ens</t>
  </si>
  <si>
    <t>4.8</t>
  </si>
  <si>
    <t>Tableau blanc tryptique de dimensions 4,00 x 1,20 ht, avec 1 partie fixe et 2 volets rabattables</t>
  </si>
  <si>
    <t>4.9</t>
  </si>
  <si>
    <t>Etagère de stockage métallique, hauteur moyenne 2.50 ml</t>
  </si>
  <si>
    <t>MOBILIER ET AGENCEMENT</t>
  </si>
  <si>
    <t>5.1</t>
  </si>
  <si>
    <t>Ensemble menuisé complet formant "Banque d'accueil"</t>
  </si>
  <si>
    <t>5.2</t>
  </si>
  <si>
    <t>Ensemble menuisé complet formant "Kitchenette" </t>
  </si>
  <si>
    <t>5.3</t>
  </si>
  <si>
    <t>Etabli bois avec étau, dimensions 1200 x 860 x 600 mm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</si>
</sst>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zoomScale="115" zoomScaleNormal="130" zoomScaleSheetLayoutView="115" workbookViewId="0">
      <selection activeCell="B17" sqref="B17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86"/>
  <sheetViews>
    <sheetView tabSelected="1" view="pageBreakPreview" topLeftCell="A70" zoomScale="115" zoomScaleNormal="100" zoomScaleSheetLayoutView="115" workbookViewId="0">
      <selection activeCell="I19" sqref="I19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11 MENUISERIE INTERIEURE BOIS - CLOISONS MOBILES - DEMENAGEMENT DU MOBILIER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>
        <v>26.4</v>
      </c>
      <c r="D17" s="66" t="s">
        <v>52</v>
      </c>
      <c r="E17" s="67"/>
      <c r="F17" s="68"/>
      <c r="G17" s="69">
        <f>+F17*C17</f>
        <v>0</v>
      </c>
    </row>
    <row r="18" spans="1:7" s="58" customFormat="1" ht="38.25">
      <c r="A18" s="64" t="s">
        <v>53</v>
      </c>
      <c r="B18" s="64" t="s">
        <v>54</v>
      </c>
      <c r="C18" s="65">
        <v>1</v>
      </c>
      <c r="D18" s="66" t="s">
        <v>55</v>
      </c>
      <c r="E18" s="67"/>
      <c r="F18" s="68"/>
      <c r="G18" s="69">
        <f>+F18*C18</f>
        <v>0</v>
      </c>
    </row>
    <row r="19" spans="1:7" s="58" customFormat="1" ht="15">
      <c r="A19" s="64" t="s">
        <v>56</v>
      </c>
      <c r="B19" s="64" t="s">
        <v>57</v>
      </c>
      <c r="C19" s="65">
        <v>1</v>
      </c>
      <c r="D19" s="66" t="s">
        <v>55</v>
      </c>
      <c r="E19" s="67"/>
      <c r="F19" s="68"/>
      <c r="G19" s="69"/>
    </row>
    <row r="20" spans="1:7" s="58" customFormat="1" ht="25.5">
      <c r="A20" s="64">
        <v>2</v>
      </c>
      <c r="B20" s="64" t="s">
        <v>58</v>
      </c>
      <c r="C20" s="65"/>
      <c r="D20" s="66"/>
      <c r="E20" s="67"/>
      <c r="F20" s="68"/>
      <c r="G20" s="69"/>
    </row>
    <row r="21" spans="1:7" s="58" customFormat="1" ht="25.5">
      <c r="A21" s="64" t="s">
        <v>59</v>
      </c>
      <c r="B21" s="64" t="s">
        <v>60</v>
      </c>
      <c r="C21" s="65">
        <v>562</v>
      </c>
      <c r="D21" s="66" t="s">
        <v>61</v>
      </c>
      <c r="E21" s="67"/>
      <c r="F21" s="68"/>
      <c r="G21" s="69">
        <f t="shared" ref="G20:G23" si="0">+F21*C21</f>
        <v>0</v>
      </c>
    </row>
    <row r="22" spans="1:7" s="58" customFormat="1" ht="15">
      <c r="A22" s="64" t="s">
        <v>62</v>
      </c>
      <c r="B22" s="64" t="s">
        <v>63</v>
      </c>
      <c r="C22" s="65">
        <v>4</v>
      </c>
      <c r="D22" s="66" t="s">
        <v>61</v>
      </c>
      <c r="E22" s="67"/>
      <c r="F22" s="68"/>
      <c r="G22" s="69">
        <f t="shared" si="0"/>
        <v>0</v>
      </c>
    </row>
    <row r="23" spans="1:7" s="58" customFormat="1" ht="15">
      <c r="A23" s="64" t="s">
        <v>64</v>
      </c>
      <c r="B23" s="64" t="s">
        <v>65</v>
      </c>
      <c r="C23" s="65">
        <v>1</v>
      </c>
      <c r="D23" s="66" t="s">
        <v>55</v>
      </c>
      <c r="E23" s="67"/>
      <c r="F23" s="68"/>
      <c r="G23" s="69">
        <f t="shared" si="0"/>
        <v>0</v>
      </c>
    </row>
    <row r="24" spans="1:7" s="58" customFormat="1" ht="15">
      <c r="A24" s="64" t="s">
        <v>66</v>
      </c>
      <c r="B24" s="64" t="s">
        <v>67</v>
      </c>
      <c r="C24" s="65">
        <v>2</v>
      </c>
      <c r="D24" s="66" t="s">
        <v>61</v>
      </c>
      <c r="E24" s="67"/>
      <c r="F24" s="68"/>
      <c r="G24" s="69">
        <f>+F24*C24</f>
        <v>0</v>
      </c>
    </row>
    <row r="25" spans="1:7" s="58" customFormat="1" ht="15">
      <c r="A25" s="64">
        <v>3</v>
      </c>
      <c r="B25" s="64" t="s">
        <v>68</v>
      </c>
      <c r="C25" s="65"/>
      <c r="D25" s="66"/>
      <c r="E25" s="67"/>
      <c r="F25" s="68"/>
      <c r="G25" s="69"/>
    </row>
    <row r="26" spans="1:7" s="58" customFormat="1" ht="51">
      <c r="A26" s="64" t="s">
        <v>69</v>
      </c>
      <c r="B26" s="64" t="s">
        <v>70</v>
      </c>
      <c r="C26" s="65"/>
      <c r="D26" s="66"/>
      <c r="E26" s="67"/>
      <c r="F26" s="68"/>
      <c r="G26" s="69"/>
    </row>
    <row r="27" spans="1:7" s="58" customFormat="1" ht="15">
      <c r="A27" s="64" t="s">
        <v>71</v>
      </c>
      <c r="B27" s="64" t="s">
        <v>72</v>
      </c>
      <c r="C27" s="65">
        <v>10</v>
      </c>
      <c r="D27" s="66" t="s">
        <v>61</v>
      </c>
      <c r="E27" s="67"/>
      <c r="F27" s="68"/>
      <c r="G27" s="69">
        <f t="shared" ref="G25:G81" si="1">+F27*C27</f>
        <v>0</v>
      </c>
    </row>
    <row r="28" spans="1:7" s="58" customFormat="1" ht="25.5">
      <c r="A28" s="64" t="s">
        <v>73</v>
      </c>
      <c r="B28" s="64" t="s">
        <v>74</v>
      </c>
      <c r="C28" s="65">
        <v>6</v>
      </c>
      <c r="D28" s="66" t="s">
        <v>61</v>
      </c>
      <c r="E28" s="67"/>
      <c r="F28" s="68"/>
      <c r="G28" s="69">
        <f t="shared" si="1"/>
        <v>0</v>
      </c>
    </row>
    <row r="29" spans="1:7" s="58" customFormat="1" ht="25.5">
      <c r="A29" s="64" t="s">
        <v>75</v>
      </c>
      <c r="B29" s="64" t="s">
        <v>76</v>
      </c>
      <c r="C29" s="65">
        <v>67</v>
      </c>
      <c r="D29" s="66" t="s">
        <v>61</v>
      </c>
      <c r="E29" s="67"/>
      <c r="F29" s="68"/>
      <c r="G29" s="69">
        <f t="shared" si="1"/>
        <v>0</v>
      </c>
    </row>
    <row r="30" spans="1:7" s="58" customFormat="1" ht="25.5">
      <c r="A30" s="64" t="s">
        <v>77</v>
      </c>
      <c r="B30" s="64" t="s">
        <v>78</v>
      </c>
      <c r="C30" s="65">
        <v>9</v>
      </c>
      <c r="D30" s="66" t="s">
        <v>61</v>
      </c>
      <c r="E30" s="67"/>
      <c r="F30" s="68"/>
      <c r="G30" s="69">
        <f t="shared" si="1"/>
        <v>0</v>
      </c>
    </row>
    <row r="31" spans="1:7" s="58" customFormat="1" ht="25.5">
      <c r="A31" s="64" t="s">
        <v>79</v>
      </c>
      <c r="B31" s="64" t="s">
        <v>80</v>
      </c>
      <c r="C31" s="65">
        <v>3</v>
      </c>
      <c r="D31" s="66" t="s">
        <v>61</v>
      </c>
      <c r="E31" s="67"/>
      <c r="F31" s="68"/>
      <c r="G31" s="69">
        <f t="shared" si="1"/>
        <v>0</v>
      </c>
    </row>
    <row r="32" spans="1:7" s="58" customFormat="1" ht="25.5">
      <c r="A32" s="64" t="s">
        <v>81</v>
      </c>
      <c r="B32" s="64" t="s">
        <v>82</v>
      </c>
      <c r="C32" s="65">
        <v>5</v>
      </c>
      <c r="D32" s="66" t="s">
        <v>61</v>
      </c>
      <c r="E32" s="67"/>
      <c r="F32" s="68"/>
      <c r="G32" s="69">
        <f t="shared" si="1"/>
        <v>0</v>
      </c>
    </row>
    <row r="33" spans="1:7" s="58" customFormat="1" ht="25.5">
      <c r="A33" s="64" t="s">
        <v>83</v>
      </c>
      <c r="B33" s="64" t="s">
        <v>84</v>
      </c>
      <c r="C33" s="65">
        <v>5</v>
      </c>
      <c r="D33" s="66" t="s">
        <v>61</v>
      </c>
      <c r="E33" s="67"/>
      <c r="F33" s="68"/>
      <c r="G33" s="69">
        <f t="shared" si="1"/>
        <v>0</v>
      </c>
    </row>
    <row r="34" spans="1:7" s="58" customFormat="1" ht="25.5">
      <c r="A34" s="64" t="s">
        <v>85</v>
      </c>
      <c r="B34" s="64" t="s">
        <v>86</v>
      </c>
      <c r="C34" s="65">
        <v>3</v>
      </c>
      <c r="D34" s="66" t="s">
        <v>61</v>
      </c>
      <c r="E34" s="67"/>
      <c r="F34" s="68"/>
      <c r="G34" s="69">
        <f t="shared" si="1"/>
        <v>0</v>
      </c>
    </row>
    <row r="35" spans="1:7" s="58" customFormat="1" ht="38.25">
      <c r="A35" s="64" t="s">
        <v>87</v>
      </c>
      <c r="B35" s="64" t="s">
        <v>88</v>
      </c>
      <c r="C35" s="65">
        <v>8</v>
      </c>
      <c r="D35" s="66" t="s">
        <v>61</v>
      </c>
      <c r="E35" s="67"/>
      <c r="F35" s="68"/>
      <c r="G35" s="69">
        <f t="shared" si="1"/>
        <v>0</v>
      </c>
    </row>
    <row r="36" spans="1:7" s="58" customFormat="1" ht="25.5">
      <c r="A36" s="64" t="s">
        <v>89</v>
      </c>
      <c r="B36" s="64" t="s">
        <v>90</v>
      </c>
      <c r="C36" s="65">
        <v>3</v>
      </c>
      <c r="D36" s="66" t="s">
        <v>61</v>
      </c>
      <c r="E36" s="67"/>
      <c r="F36" s="68"/>
      <c r="G36" s="69">
        <f t="shared" si="1"/>
        <v>0</v>
      </c>
    </row>
    <row r="37" spans="1:7" s="58" customFormat="1" ht="25.5">
      <c r="A37" s="64" t="s">
        <v>91</v>
      </c>
      <c r="B37" s="64" t="s">
        <v>92</v>
      </c>
      <c r="C37" s="65">
        <v>4</v>
      </c>
      <c r="D37" s="66" t="s">
        <v>61</v>
      </c>
      <c r="E37" s="67"/>
      <c r="F37" s="68"/>
      <c r="G37" s="69">
        <f t="shared" si="1"/>
        <v>0</v>
      </c>
    </row>
    <row r="38" spans="1:7" s="58" customFormat="1" ht="25.5">
      <c r="A38" s="64" t="s">
        <v>93</v>
      </c>
      <c r="B38" s="64" t="s">
        <v>94</v>
      </c>
      <c r="C38" s="65">
        <v>5</v>
      </c>
      <c r="D38" s="66" t="s">
        <v>61</v>
      </c>
      <c r="E38" s="67"/>
      <c r="F38" s="68"/>
      <c r="G38" s="69">
        <f t="shared" si="1"/>
        <v>0</v>
      </c>
    </row>
    <row r="39" spans="1:7" s="58" customFormat="1" ht="25.5">
      <c r="A39" s="64" t="s">
        <v>95</v>
      </c>
      <c r="B39" s="64" t="s">
        <v>96</v>
      </c>
      <c r="C39" s="65">
        <v>1</v>
      </c>
      <c r="D39" s="66" t="s">
        <v>61</v>
      </c>
      <c r="E39" s="67"/>
      <c r="F39" s="68"/>
      <c r="G39" s="69">
        <f t="shared" si="1"/>
        <v>0</v>
      </c>
    </row>
    <row r="40" spans="1:7" s="58" customFormat="1" ht="15">
      <c r="A40" s="64" t="s">
        <v>97</v>
      </c>
      <c r="B40" s="64" t="s">
        <v>98</v>
      </c>
      <c r="C40" s="65">
        <v>21</v>
      </c>
      <c r="D40" s="66" t="s">
        <v>61</v>
      </c>
      <c r="E40" s="67"/>
      <c r="F40" s="68"/>
      <c r="G40" s="69">
        <f t="shared" si="1"/>
        <v>0</v>
      </c>
    </row>
    <row r="41" spans="1:7" s="58" customFormat="1" ht="25.5">
      <c r="A41" s="64" t="s">
        <v>99</v>
      </c>
      <c r="B41" s="64" t="s">
        <v>100</v>
      </c>
      <c r="C41" s="65">
        <v>1</v>
      </c>
      <c r="D41" s="66" t="s">
        <v>61</v>
      </c>
      <c r="E41" s="67"/>
      <c r="F41" s="68"/>
      <c r="G41" s="69">
        <f t="shared" si="1"/>
        <v>0</v>
      </c>
    </row>
    <row r="42" spans="1:7" s="58" customFormat="1" ht="25.5">
      <c r="A42" s="64" t="s">
        <v>101</v>
      </c>
      <c r="B42" s="64" t="s">
        <v>102</v>
      </c>
      <c r="C42" s="65">
        <v>31</v>
      </c>
      <c r="D42" s="66" t="s">
        <v>61</v>
      </c>
      <c r="E42" s="67"/>
      <c r="F42" s="68"/>
      <c r="G42" s="69">
        <f t="shared" si="1"/>
        <v>0</v>
      </c>
    </row>
    <row r="43" spans="1:7" s="58" customFormat="1" ht="25.5">
      <c r="A43" s="64" t="s">
        <v>103</v>
      </c>
      <c r="B43" s="64" t="s">
        <v>104</v>
      </c>
      <c r="C43" s="65">
        <v>8</v>
      </c>
      <c r="D43" s="66" t="s">
        <v>61</v>
      </c>
      <c r="E43" s="67"/>
      <c r="F43" s="68"/>
      <c r="G43" s="69">
        <f t="shared" si="1"/>
        <v>0</v>
      </c>
    </row>
    <row r="44" spans="1:7" s="58" customFormat="1" ht="25.5">
      <c r="A44" s="64" t="s">
        <v>105</v>
      </c>
      <c r="B44" s="64" t="s">
        <v>106</v>
      </c>
      <c r="C44" s="65">
        <v>7</v>
      </c>
      <c r="D44" s="66" t="s">
        <v>61</v>
      </c>
      <c r="E44" s="67"/>
      <c r="F44" s="68"/>
      <c r="G44" s="69">
        <f t="shared" si="1"/>
        <v>0</v>
      </c>
    </row>
    <row r="45" spans="1:7" s="58" customFormat="1" ht="25.5">
      <c r="A45" s="64" t="s">
        <v>107</v>
      </c>
      <c r="B45" s="64" t="s">
        <v>108</v>
      </c>
      <c r="C45" s="65"/>
      <c r="D45" s="66"/>
      <c r="E45" s="67"/>
      <c r="F45" s="68"/>
      <c r="G45" s="69"/>
    </row>
    <row r="46" spans="1:7" s="58" customFormat="1" ht="25.5">
      <c r="A46" s="64" t="s">
        <v>109</v>
      </c>
      <c r="B46" s="64" t="s">
        <v>110</v>
      </c>
      <c r="C46" s="65">
        <v>129</v>
      </c>
      <c r="D46" s="66" t="s">
        <v>61</v>
      </c>
      <c r="E46" s="67"/>
      <c r="F46" s="68"/>
      <c r="G46" s="69">
        <f t="shared" si="1"/>
        <v>0</v>
      </c>
    </row>
    <row r="47" spans="1:7" s="58" customFormat="1" ht="25.5">
      <c r="A47" s="64" t="s">
        <v>111</v>
      </c>
      <c r="B47" s="64" t="s">
        <v>112</v>
      </c>
      <c r="C47" s="65">
        <v>129</v>
      </c>
      <c r="D47" s="66" t="s">
        <v>61</v>
      </c>
      <c r="E47" s="67"/>
      <c r="F47" s="68"/>
      <c r="G47" s="69">
        <f t="shared" si="1"/>
        <v>0</v>
      </c>
    </row>
    <row r="48" spans="1:7" s="58" customFormat="1" ht="15">
      <c r="A48" s="64" t="s">
        <v>113</v>
      </c>
      <c r="B48" s="64" t="s">
        <v>114</v>
      </c>
      <c r="C48" s="65">
        <v>129</v>
      </c>
      <c r="D48" s="66" t="s">
        <v>61</v>
      </c>
      <c r="E48" s="67"/>
      <c r="F48" s="68"/>
      <c r="G48" s="69">
        <f t="shared" si="1"/>
        <v>0</v>
      </c>
    </row>
    <row r="49" spans="1:7" s="58" customFormat="1" ht="15">
      <c r="A49" s="64" t="s">
        <v>115</v>
      </c>
      <c r="B49" s="64" t="s">
        <v>116</v>
      </c>
      <c r="C49" s="65">
        <v>21</v>
      </c>
      <c r="D49" s="66" t="s">
        <v>61</v>
      </c>
      <c r="E49" s="67"/>
      <c r="F49" s="68"/>
      <c r="G49" s="69">
        <f t="shared" si="1"/>
        <v>0</v>
      </c>
    </row>
    <row r="50" spans="1:7" s="58" customFormat="1" ht="25.5">
      <c r="A50" s="64" t="s">
        <v>117</v>
      </c>
      <c r="B50" s="64" t="s">
        <v>118</v>
      </c>
      <c r="C50" s="65">
        <v>21</v>
      </c>
      <c r="D50" s="66" t="s">
        <v>61</v>
      </c>
      <c r="E50" s="67"/>
      <c r="F50" s="68"/>
      <c r="G50" s="69">
        <f t="shared" si="1"/>
        <v>0</v>
      </c>
    </row>
    <row r="51" spans="1:7" s="58" customFormat="1" ht="15">
      <c r="A51" s="64" t="s">
        <v>119</v>
      </c>
      <c r="B51" s="64" t="s">
        <v>120</v>
      </c>
      <c r="C51" s="65">
        <v>181</v>
      </c>
      <c r="D51" s="66" t="s">
        <v>61</v>
      </c>
      <c r="E51" s="67"/>
      <c r="F51" s="68"/>
      <c r="G51" s="69">
        <f t="shared" si="1"/>
        <v>0</v>
      </c>
    </row>
    <row r="52" spans="1:7" s="58" customFormat="1" ht="15">
      <c r="A52" s="64" t="s">
        <v>121</v>
      </c>
      <c r="B52" s="64" t="s">
        <v>122</v>
      </c>
      <c r="C52" s="65">
        <v>38</v>
      </c>
      <c r="D52" s="66" t="s">
        <v>61</v>
      </c>
      <c r="E52" s="67"/>
      <c r="F52" s="68"/>
      <c r="G52" s="69">
        <f t="shared" si="1"/>
        <v>0</v>
      </c>
    </row>
    <row r="53" spans="1:7" s="58" customFormat="1" ht="15">
      <c r="A53" s="64" t="s">
        <v>123</v>
      </c>
      <c r="B53" s="64" t="s">
        <v>124</v>
      </c>
      <c r="C53" s="65">
        <v>4</v>
      </c>
      <c r="D53" s="66" t="s">
        <v>61</v>
      </c>
      <c r="E53" s="67"/>
      <c r="F53" s="68"/>
      <c r="G53" s="69">
        <f t="shared" si="1"/>
        <v>0</v>
      </c>
    </row>
    <row r="54" spans="1:7" s="58" customFormat="1" ht="15">
      <c r="A54" s="64" t="s">
        <v>125</v>
      </c>
      <c r="B54" s="64" t="s">
        <v>126</v>
      </c>
      <c r="C54" s="65">
        <v>6</v>
      </c>
      <c r="D54" s="66" t="s">
        <v>61</v>
      </c>
      <c r="E54" s="67"/>
      <c r="F54" s="68"/>
      <c r="G54" s="69">
        <f t="shared" si="1"/>
        <v>0</v>
      </c>
    </row>
    <row r="55" spans="1:7" s="58" customFormat="1" ht="15">
      <c r="A55" s="64" t="s">
        <v>127</v>
      </c>
      <c r="B55" s="64" t="s">
        <v>128</v>
      </c>
      <c r="C55" s="65">
        <v>17</v>
      </c>
      <c r="D55" s="66" t="s">
        <v>61</v>
      </c>
      <c r="E55" s="67"/>
      <c r="F55" s="68"/>
      <c r="G55" s="69">
        <f t="shared" si="1"/>
        <v>0</v>
      </c>
    </row>
    <row r="56" spans="1:7" s="58" customFormat="1" ht="25.5">
      <c r="A56" s="64" t="s">
        <v>129</v>
      </c>
      <c r="B56" s="64" t="s">
        <v>130</v>
      </c>
      <c r="C56" s="65">
        <v>5</v>
      </c>
      <c r="D56" s="66" t="s">
        <v>61</v>
      </c>
      <c r="E56" s="67"/>
      <c r="F56" s="68"/>
      <c r="G56" s="69">
        <f t="shared" si="1"/>
        <v>0</v>
      </c>
    </row>
    <row r="57" spans="1:7" s="58" customFormat="1" ht="15">
      <c r="A57" s="64" t="s">
        <v>131</v>
      </c>
      <c r="B57" s="64" t="s">
        <v>132</v>
      </c>
      <c r="C57" s="65">
        <v>1</v>
      </c>
      <c r="D57" s="66" t="s">
        <v>55</v>
      </c>
      <c r="E57" s="67"/>
      <c r="F57" s="68"/>
      <c r="G57" s="69">
        <f t="shared" si="1"/>
        <v>0</v>
      </c>
    </row>
    <row r="58" spans="1:7" s="58" customFormat="1" ht="15">
      <c r="A58" s="64">
        <v>4</v>
      </c>
      <c r="B58" s="64" t="s">
        <v>133</v>
      </c>
      <c r="C58" s="65"/>
      <c r="D58" s="66"/>
      <c r="E58" s="67"/>
      <c r="F58" s="68"/>
      <c r="G58" s="69"/>
    </row>
    <row r="59" spans="1:7" s="58" customFormat="1" ht="15">
      <c r="A59" s="64" t="s">
        <v>134</v>
      </c>
      <c r="B59" s="64" t="s">
        <v>135</v>
      </c>
      <c r="C59" s="65"/>
      <c r="D59" s="66"/>
      <c r="E59" s="67"/>
      <c r="F59" s="68"/>
      <c r="G59" s="69"/>
    </row>
    <row r="60" spans="1:7" s="58" customFormat="1" ht="15">
      <c r="A60" s="64" t="s">
        <v>136</v>
      </c>
      <c r="B60" s="64" t="s">
        <v>137</v>
      </c>
      <c r="C60" s="65">
        <v>1</v>
      </c>
      <c r="D60" s="66" t="s">
        <v>61</v>
      </c>
      <c r="E60" s="67"/>
      <c r="F60" s="68"/>
      <c r="G60" s="69">
        <f t="shared" si="1"/>
        <v>0</v>
      </c>
    </row>
    <row r="61" spans="1:7" s="58" customFormat="1" ht="25.5">
      <c r="A61" s="64" t="s">
        <v>138</v>
      </c>
      <c r="B61" s="64" t="s">
        <v>139</v>
      </c>
      <c r="C61" s="65"/>
      <c r="D61" s="66"/>
      <c r="E61" s="67"/>
      <c r="F61" s="68"/>
      <c r="G61" s="69"/>
    </row>
    <row r="62" spans="1:7" s="58" customFormat="1" ht="15">
      <c r="A62" s="64" t="s">
        <v>140</v>
      </c>
      <c r="B62" s="64" t="s">
        <v>141</v>
      </c>
      <c r="C62" s="65">
        <v>6</v>
      </c>
      <c r="D62" s="66" t="s">
        <v>61</v>
      </c>
      <c r="E62" s="67"/>
      <c r="F62" s="68"/>
      <c r="G62" s="69">
        <f t="shared" si="1"/>
        <v>0</v>
      </c>
    </row>
    <row r="63" spans="1:7" s="58" customFormat="1" ht="15">
      <c r="A63" s="64" t="s">
        <v>142</v>
      </c>
      <c r="B63" s="64" t="s">
        <v>143</v>
      </c>
      <c r="C63" s="65"/>
      <c r="D63" s="66"/>
      <c r="E63" s="67"/>
      <c r="F63" s="68"/>
      <c r="G63" s="69"/>
    </row>
    <row r="64" spans="1:7" s="58" customFormat="1" ht="15">
      <c r="A64" s="64" t="s">
        <v>144</v>
      </c>
      <c r="B64" s="64" t="s">
        <v>145</v>
      </c>
      <c r="C64" s="65">
        <v>1</v>
      </c>
      <c r="D64" s="66" t="s">
        <v>61</v>
      </c>
      <c r="E64" s="67"/>
      <c r="F64" s="68"/>
      <c r="G64" s="69">
        <f t="shared" si="1"/>
        <v>0</v>
      </c>
    </row>
    <row r="65" spans="1:7" s="58" customFormat="1" ht="15">
      <c r="A65" s="64" t="s">
        <v>146</v>
      </c>
      <c r="B65" s="64" t="s">
        <v>147</v>
      </c>
      <c r="C65" s="65">
        <v>2</v>
      </c>
      <c r="D65" s="66" t="s">
        <v>61</v>
      </c>
      <c r="E65" s="67"/>
      <c r="F65" s="68"/>
      <c r="G65" s="69">
        <f t="shared" si="1"/>
        <v>0</v>
      </c>
    </row>
    <row r="66" spans="1:7" s="58" customFormat="1" ht="15">
      <c r="A66" s="64" t="s">
        <v>148</v>
      </c>
      <c r="B66" s="64" t="s">
        <v>149</v>
      </c>
      <c r="C66" s="65">
        <v>1</v>
      </c>
      <c r="D66" s="66" t="s">
        <v>61</v>
      </c>
      <c r="E66" s="67"/>
      <c r="F66" s="68"/>
      <c r="G66" s="69">
        <f t="shared" si="1"/>
        <v>0</v>
      </c>
    </row>
    <row r="67" spans="1:7" s="58" customFormat="1" ht="15">
      <c r="A67" s="64" t="s">
        <v>150</v>
      </c>
      <c r="B67" s="64" t="s">
        <v>151</v>
      </c>
      <c r="C67" s="65">
        <v>2</v>
      </c>
      <c r="D67" s="66" t="s">
        <v>61</v>
      </c>
      <c r="E67" s="67"/>
      <c r="F67" s="68"/>
      <c r="G67" s="69">
        <f t="shared" si="1"/>
        <v>0</v>
      </c>
    </row>
    <row r="68" spans="1:7" s="58" customFormat="1" ht="25.5">
      <c r="A68" s="64" t="s">
        <v>152</v>
      </c>
      <c r="B68" s="64" t="s">
        <v>153</v>
      </c>
      <c r="C68" s="65">
        <v>12</v>
      </c>
      <c r="D68" s="66" t="s">
        <v>154</v>
      </c>
      <c r="E68" s="67"/>
      <c r="F68" s="68"/>
      <c r="G68" s="69">
        <f t="shared" si="1"/>
        <v>0</v>
      </c>
    </row>
    <row r="69" spans="1:7" s="58" customFormat="1" ht="15">
      <c r="A69" s="64" t="s">
        <v>155</v>
      </c>
      <c r="B69" s="64" t="s">
        <v>156</v>
      </c>
      <c r="C69" s="65"/>
      <c r="D69" s="66"/>
      <c r="E69" s="67"/>
      <c r="F69" s="68"/>
      <c r="G69" s="69"/>
    </row>
    <row r="70" spans="1:7" s="58" customFormat="1" ht="15">
      <c r="A70" s="64" t="s">
        <v>157</v>
      </c>
      <c r="B70" s="64" t="s">
        <v>158</v>
      </c>
      <c r="C70" s="65">
        <v>10</v>
      </c>
      <c r="D70" s="66" t="s">
        <v>61</v>
      </c>
      <c r="E70" s="67"/>
      <c r="F70" s="68"/>
      <c r="G70" s="69">
        <f t="shared" si="1"/>
        <v>0</v>
      </c>
    </row>
    <row r="71" spans="1:7" s="58" customFormat="1" ht="15">
      <c r="A71" s="64" t="s">
        <v>159</v>
      </c>
      <c r="B71" s="64" t="s">
        <v>160</v>
      </c>
      <c r="C71" s="65">
        <v>5</v>
      </c>
      <c r="D71" s="66" t="s">
        <v>61</v>
      </c>
      <c r="E71" s="67"/>
      <c r="F71" s="68"/>
      <c r="G71" s="69">
        <f t="shared" si="1"/>
        <v>0</v>
      </c>
    </row>
    <row r="72" spans="1:7" s="58" customFormat="1" ht="15">
      <c r="A72" s="64" t="s">
        <v>161</v>
      </c>
      <c r="B72" s="64" t="s">
        <v>162</v>
      </c>
      <c r="C72" s="65">
        <v>4</v>
      </c>
      <c r="D72" s="66" t="s">
        <v>61</v>
      </c>
      <c r="E72" s="67"/>
      <c r="F72" s="68"/>
      <c r="G72" s="69">
        <f t="shared" si="1"/>
        <v>0</v>
      </c>
    </row>
    <row r="73" spans="1:7" s="58" customFormat="1" ht="25.5">
      <c r="A73" s="64" t="s">
        <v>163</v>
      </c>
      <c r="B73" s="64" t="s">
        <v>164</v>
      </c>
      <c r="C73" s="65">
        <v>1</v>
      </c>
      <c r="D73" s="66" t="s">
        <v>55</v>
      </c>
      <c r="E73" s="67"/>
      <c r="F73" s="68"/>
      <c r="G73" s="69">
        <f t="shared" si="1"/>
        <v>0</v>
      </c>
    </row>
    <row r="74" spans="1:7" s="58" customFormat="1" ht="25.5">
      <c r="A74" s="64" t="s">
        <v>165</v>
      </c>
      <c r="B74" s="64" t="s">
        <v>166</v>
      </c>
      <c r="C74" s="65">
        <v>9</v>
      </c>
      <c r="D74" s="66" t="s">
        <v>61</v>
      </c>
      <c r="E74" s="67"/>
      <c r="F74" s="68"/>
      <c r="G74" s="69">
        <f t="shared" si="1"/>
        <v>0</v>
      </c>
    </row>
    <row r="75" spans="1:7" s="58" customFormat="1" ht="38.25">
      <c r="A75" s="64" t="s">
        <v>167</v>
      </c>
      <c r="B75" s="64" t="s">
        <v>168</v>
      </c>
      <c r="C75" s="65">
        <v>6</v>
      </c>
      <c r="D75" s="66" t="s">
        <v>169</v>
      </c>
      <c r="E75" s="67"/>
      <c r="F75" s="68"/>
      <c r="G75" s="69">
        <f t="shared" si="1"/>
        <v>0</v>
      </c>
    </row>
    <row r="76" spans="1:7" s="58" customFormat="1" ht="25.5">
      <c r="A76" s="64" t="s">
        <v>170</v>
      </c>
      <c r="B76" s="64" t="s">
        <v>171</v>
      </c>
      <c r="C76" s="65">
        <v>1</v>
      </c>
      <c r="D76" s="66" t="s">
        <v>55</v>
      </c>
      <c r="E76" s="67"/>
      <c r="F76" s="68"/>
      <c r="G76" s="69">
        <f t="shared" si="1"/>
        <v>0</v>
      </c>
    </row>
    <row r="77" spans="1:7" s="58" customFormat="1" ht="25.5">
      <c r="A77" s="64" t="s">
        <v>172</v>
      </c>
      <c r="B77" s="64" t="s">
        <v>173</v>
      </c>
      <c r="C77" s="65">
        <v>7.36</v>
      </c>
      <c r="D77" s="66" t="s">
        <v>154</v>
      </c>
      <c r="E77" s="67"/>
      <c r="F77" s="68"/>
      <c r="G77" s="69">
        <f t="shared" si="1"/>
        <v>0</v>
      </c>
    </row>
    <row r="78" spans="1:7" s="58" customFormat="1" ht="15">
      <c r="A78" s="64">
        <v>5</v>
      </c>
      <c r="B78" s="64" t="s">
        <v>174</v>
      </c>
      <c r="C78" s="65"/>
      <c r="D78" s="66"/>
      <c r="E78" s="67"/>
      <c r="F78" s="68"/>
      <c r="G78" s="69"/>
    </row>
    <row r="79" spans="1:7" s="58" customFormat="1" ht="25.5">
      <c r="A79" s="64" t="s">
        <v>175</v>
      </c>
      <c r="B79" s="64" t="s">
        <v>176</v>
      </c>
      <c r="C79" s="65">
        <v>1</v>
      </c>
      <c r="D79" s="66" t="s">
        <v>169</v>
      </c>
      <c r="E79" s="67"/>
      <c r="F79" s="68"/>
      <c r="G79" s="69">
        <f t="shared" si="1"/>
        <v>0</v>
      </c>
    </row>
    <row r="80" spans="1:7" s="58" customFormat="1" ht="25.5">
      <c r="A80" s="64" t="s">
        <v>177</v>
      </c>
      <c r="B80" s="64" t="s">
        <v>178</v>
      </c>
      <c r="C80" s="65">
        <v>1</v>
      </c>
      <c r="D80" s="66" t="s">
        <v>169</v>
      </c>
      <c r="E80" s="67"/>
      <c r="F80" s="68"/>
      <c r="G80" s="69">
        <f t="shared" si="1"/>
        <v>0</v>
      </c>
    </row>
    <row r="81" spans="1:7" s="58" customFormat="1" ht="25.5">
      <c r="A81" s="64" t="s">
        <v>179</v>
      </c>
      <c r="B81" s="64" t="s">
        <v>180</v>
      </c>
      <c r="C81" s="65">
        <v>1</v>
      </c>
      <c r="D81" s="66" t="s">
        <v>169</v>
      </c>
      <c r="E81" s="67"/>
      <c r="F81" s="68"/>
      <c r="G81" s="69">
        <f t="shared" si="1"/>
        <v>0</v>
      </c>
    </row>
    <row r="82" spans="1:7" s="50" customFormat="1" ht="16.5" thickBot="1">
      <c r="A82" s="59"/>
      <c r="B82" s="59"/>
      <c r="C82" s="60"/>
      <c r="D82" s="61"/>
      <c r="E82" s="62"/>
      <c r="F82" s="63"/>
      <c r="G82" s="51"/>
    </row>
    <row r="83" spans="1:7" ht="17.25" thickTop="1" thickBot="1">
      <c r="D83" s="90" t="s">
        <v>42</v>
      </c>
      <c r="E83" s="90"/>
      <c r="F83" s="55"/>
      <c r="G83" s="56">
        <f>SUM(G14:G82)</f>
        <v>0</v>
      </c>
    </row>
    <row r="84" spans="1:7" ht="17.25" thickTop="1" thickBot="1">
      <c r="D84" s="90" t="s">
        <v>44</v>
      </c>
      <c r="E84" s="90"/>
      <c r="F84" s="55"/>
      <c r="G84" s="56">
        <f>+G83*0.2</f>
        <v>0</v>
      </c>
    </row>
    <row r="85" spans="1:7" ht="17.25" thickTop="1" thickBot="1">
      <c r="D85" s="90" t="s">
        <v>45</v>
      </c>
      <c r="E85" s="90"/>
      <c r="G85" s="56">
        <f>+G83+G84</f>
        <v>0</v>
      </c>
    </row>
    <row r="86" spans="1:7" ht="13.5" thickTop="1"/>
  </sheetData>
  <mergeCells count="11">
    <mergeCell ref="A1:B5"/>
    <mergeCell ref="A6:C6"/>
    <mergeCell ref="C1:C5"/>
    <mergeCell ref="D1:G1"/>
    <mergeCell ref="D2:G3"/>
    <mergeCell ref="D4:G6"/>
    <mergeCell ref="D85:E85"/>
    <mergeCell ref="D84:E84"/>
    <mergeCell ref="D83:E83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38" max="6" man="1"/>
  </rowBreaks>
  <ignoredErrors>
    <ignoredError sqref="G17:G8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2025-06-06T12:12:56Z</dcterms:modified>
</cp:coreProperties>
</file>